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ccounts Payable\Councillors\2024-2025\"/>
    </mc:Choice>
  </mc:AlternateContent>
  <xr:revisionPtr revIDLastSave="0" documentId="13_ncr:1_{15621FD5-E021-4E19-AFED-359BD599C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y -Dec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2" l="1"/>
  <c r="J16" i="2"/>
  <c r="J17" i="2"/>
  <c r="J18" i="2"/>
  <c r="J19" i="2"/>
  <c r="J20" i="2"/>
  <c r="J21" i="2"/>
  <c r="J22" i="2"/>
  <c r="J23" i="2"/>
  <c r="J24" i="2"/>
  <c r="J25" i="2"/>
  <c r="J26" i="2"/>
  <c r="J27" i="2"/>
  <c r="J15" i="2"/>
  <c r="B52" i="2"/>
  <c r="J13" i="2"/>
  <c r="C13" i="2"/>
  <c r="D13" i="2"/>
  <c r="E13" i="2"/>
  <c r="F13" i="2"/>
  <c r="G13" i="2"/>
  <c r="H13" i="2"/>
  <c r="I13" i="2"/>
  <c r="B13" i="2"/>
  <c r="B28" i="2"/>
  <c r="C28" i="2"/>
  <c r="D28" i="2"/>
  <c r="E28" i="2"/>
  <c r="F28" i="2"/>
  <c r="G28" i="2"/>
  <c r="H28" i="2"/>
  <c r="I28" i="2"/>
  <c r="J31" i="2" l="1"/>
  <c r="J32" i="2"/>
  <c r="J33" i="2"/>
  <c r="J34" i="2"/>
  <c r="J35" i="2"/>
  <c r="J36" i="2"/>
  <c r="J37" i="2"/>
  <c r="J38" i="2"/>
  <c r="J5" i="2" l="1"/>
  <c r="J9" i="2"/>
  <c r="J10" i="2"/>
  <c r="J7" i="2"/>
  <c r="J11" i="2"/>
  <c r="J12" i="2"/>
  <c r="J8" i="2"/>
  <c r="J4" i="2"/>
  <c r="J6" i="2"/>
  <c r="J41" i="2" l="1"/>
  <c r="J42" i="2"/>
  <c r="J47" i="2"/>
  <c r="J48" i="2"/>
  <c r="J49" i="2"/>
  <c r="I50" i="2"/>
  <c r="H50" i="2"/>
  <c r="G50" i="2"/>
  <c r="F50" i="2"/>
  <c r="E50" i="2"/>
  <c r="D50" i="2"/>
  <c r="C50" i="2"/>
  <c r="B50" i="2"/>
  <c r="J50" i="2" l="1"/>
  <c r="J30" i="2"/>
  <c r="I39" i="2"/>
  <c r="H39" i="2"/>
  <c r="G39" i="2"/>
  <c r="F39" i="2"/>
  <c r="E39" i="2"/>
  <c r="D39" i="2"/>
  <c r="C39" i="2"/>
  <c r="B39" i="2"/>
  <c r="J39" i="2" l="1"/>
  <c r="I52" i="2"/>
  <c r="H52" i="2"/>
  <c r="F52" i="2"/>
  <c r="E52" i="2"/>
  <c r="D52" i="2"/>
  <c r="G52" i="2" l="1"/>
  <c r="J28" i="2" l="1"/>
  <c r="J52" i="2" s="1"/>
</calcChain>
</file>

<file path=xl/sharedStrings.xml><?xml version="1.0" encoding="utf-8"?>
<sst xmlns="http://schemas.openxmlformats.org/spreadsheetml/2006/main" count="59" uniqueCount="37">
  <si>
    <t>Allowance</t>
  </si>
  <si>
    <t>Travel (mileage)</t>
  </si>
  <si>
    <t>Other cost recovery</t>
  </si>
  <si>
    <t>Telephone</t>
  </si>
  <si>
    <t>Conferences  / Training</t>
  </si>
  <si>
    <t>General Expenses</t>
  </si>
  <si>
    <t>Travel Other (Airfares, parking,taxi etc)</t>
  </si>
  <si>
    <t>Total</t>
  </si>
  <si>
    <t>4th QTR TOTAL ($)</t>
  </si>
  <si>
    <t>1st QTR TOTAL ($)</t>
  </si>
  <si>
    <t>2nd QTR TOTAL ($)</t>
  </si>
  <si>
    <t>3th QTR TOTAL ($)</t>
  </si>
  <si>
    <t>YTD TOTAL ($)</t>
  </si>
  <si>
    <t>Cr Sophie Todorov</t>
  </si>
  <si>
    <t xml:space="preserve">Cr Andrew Fullagar </t>
  </si>
  <si>
    <t>Cr Len Cox</t>
  </si>
  <si>
    <t>Cr Johanna Skelton  (Deputy Mayor)</t>
  </si>
  <si>
    <t>Cr Tim Heenan</t>
  </si>
  <si>
    <t>Cr Jim Child  (Mayor)</t>
  </si>
  <si>
    <t>Cr Fiona McAllister</t>
  </si>
  <si>
    <t>Cr Richard Higgins</t>
  </si>
  <si>
    <t>Cr David Eastham</t>
  </si>
  <si>
    <t>Other costs (stationery, hire of premises, memberships,Carers expenses)</t>
  </si>
  <si>
    <t xml:space="preserve">Cr Johanna Skelton  </t>
  </si>
  <si>
    <t>Jul - Sept 2024</t>
  </si>
  <si>
    <t xml:space="preserve">Cr Jim Child </t>
  </si>
  <si>
    <t>Cr Sophie Todorov (Mayor)</t>
  </si>
  <si>
    <t>Cr David Eastham  (Deputy Mayor)</t>
  </si>
  <si>
    <t>Councillor Allowances &amp; Expenses July - Dec 2024</t>
  </si>
  <si>
    <t>Jan - Mar 2025</t>
  </si>
  <si>
    <t>Apr -June 2025</t>
  </si>
  <si>
    <t>Oct - Dec 2024</t>
  </si>
  <si>
    <t>Cr Mitch Mazzarella</t>
  </si>
  <si>
    <t>Cr Jeff Marriott</t>
  </si>
  <si>
    <t>Cr Peter McIlwain</t>
  </si>
  <si>
    <t>Cr Richard Higgins (Deputy Mayor)</t>
  </si>
  <si>
    <t>Cr Gareth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</si>
</sst>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;[Red]\(#,##0.00\)"/>
    <numFmt numFmtId="165" formatCode="_(* #,##0.00_);_(* \(#,##0.00\);_(* &quot;-&quot;??_);_(@_)"/>
    <numFmt numFmtId="166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8">
    <xf numFmtId="0" fontId="0" fillId="0" borderId="0"/>
    <xf numFmtId="44" fontId="11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1" fillId="0" borderId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6" fillId="0" borderId="0">
      <alignment vertical="top"/>
    </xf>
    <xf numFmtId="0" fontId="1" fillId="0" borderId="0"/>
    <xf numFmtId="0" fontId="16" fillId="0" borderId="0">
      <alignment vertical="top"/>
    </xf>
    <xf numFmtId="0" fontId="1" fillId="0" borderId="0"/>
    <xf numFmtId="0" fontId="11" fillId="0" borderId="0"/>
    <xf numFmtId="0" fontId="9" fillId="0" borderId="0" applyNumberFormat="0" applyFont="0" applyFill="0" applyBorder="0" applyAlignment="0" applyProtection="0"/>
    <xf numFmtId="0" fontId="1" fillId="0" borderId="0"/>
    <xf numFmtId="0" fontId="9" fillId="0" borderId="0"/>
    <xf numFmtId="0" fontId="11" fillId="0" borderId="0"/>
    <xf numFmtId="0" fontId="1" fillId="0" borderId="0"/>
    <xf numFmtId="0" fontId="1" fillId="0" borderId="0"/>
    <xf numFmtId="0" fontId="16" fillId="0" borderId="0">
      <alignment vertical="top"/>
    </xf>
    <xf numFmtId="0" fontId="1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4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Alignment="1">
      <alignment vertical="center"/>
    </xf>
    <xf numFmtId="4" fontId="0" fillId="0" borderId="0" xfId="0" applyNumberFormat="1"/>
    <xf numFmtId="44" fontId="0" fillId="0" borderId="0" xfId="0" applyNumberFormat="1"/>
    <xf numFmtId="164" fontId="0" fillId="0" borderId="3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7" fillId="0" borderId="1" xfId="1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14" fillId="0" borderId="1" xfId="1" applyFont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 vertical="center"/>
    </xf>
    <xf numFmtId="44" fontId="19" fillId="4" borderId="6" xfId="1" applyFont="1" applyFill="1" applyBorder="1" applyAlignment="1">
      <alignment horizontal="center" vertical="center" wrapText="1"/>
    </xf>
    <xf numFmtId="44" fontId="19" fillId="4" borderId="6" xfId="1" applyFont="1" applyFill="1" applyBorder="1" applyAlignment="1">
      <alignment horizontal="center" vertical="center"/>
    </xf>
    <xf numFmtId="44" fontId="7" fillId="0" borderId="7" xfId="1" applyFont="1" applyBorder="1" applyAlignment="1">
      <alignment horizontal="center" vertical="center" wrapText="1"/>
    </xf>
    <xf numFmtId="44" fontId="7" fillId="0" borderId="5" xfId="1" applyFont="1" applyBorder="1" applyAlignment="1">
      <alignment horizontal="center" vertical="center" wrapText="1"/>
    </xf>
    <xf numFmtId="44" fontId="8" fillId="0" borderId="5" xfId="1" applyFont="1" applyBorder="1" applyAlignment="1">
      <alignment horizontal="center" vertical="center"/>
    </xf>
    <xf numFmtId="44" fontId="13" fillId="0" borderId="1" xfId="1" applyFont="1" applyFill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  <xf numFmtId="44" fontId="8" fillId="0" borderId="0" xfId="1" applyFont="1" applyBorder="1" applyAlignment="1">
      <alignment horizontal="center" vertical="center"/>
    </xf>
    <xf numFmtId="44" fontId="24" fillId="0" borderId="1" xfId="1" applyFont="1" applyBorder="1"/>
    <xf numFmtId="44" fontId="23" fillId="0" borderId="1" xfId="1" applyFont="1" applyFill="1" applyBorder="1" applyAlignment="1">
      <alignment horizontal="center" wrapText="1"/>
    </xf>
    <xf numFmtId="44" fontId="23" fillId="0" borderId="1" xfId="1" applyFont="1" applyFill="1" applyBorder="1"/>
    <xf numFmtId="44" fontId="23" fillId="0" borderId="1" xfId="1" applyFont="1" applyFill="1" applyBorder="1" applyAlignment="1">
      <alignment horizontal="center"/>
    </xf>
    <xf numFmtId="44" fontId="23" fillId="0" borderId="1" xfId="1" applyFont="1" applyBorder="1"/>
    <xf numFmtId="0" fontId="23" fillId="0" borderId="1" xfId="0" applyFont="1" applyBorder="1" applyAlignment="1">
      <alignment horizontal="center" vertical="center" wrapText="1"/>
    </xf>
    <xf numFmtId="44" fontId="23" fillId="0" borderId="1" xfId="1" applyFont="1" applyBorder="1" applyAlignment="1">
      <alignment horizontal="center" vertical="center" wrapText="1"/>
    </xf>
    <xf numFmtId="44" fontId="26" fillId="4" borderId="6" xfId="1" applyFont="1" applyFill="1" applyBorder="1" applyAlignment="1">
      <alignment horizontal="center" vertical="center"/>
    </xf>
    <xf numFmtId="0" fontId="26" fillId="0" borderId="0" xfId="0" applyFont="1"/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4" fontId="23" fillId="0" borderId="1" xfId="1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/>
    </xf>
    <xf numFmtId="44" fontId="19" fillId="4" borderId="13" xfId="1" applyFont="1" applyFill="1" applyBorder="1" applyAlignment="1">
      <alignment horizontal="center" vertical="center" wrapText="1"/>
    </xf>
    <xf numFmtId="44" fontId="19" fillId="4" borderId="13" xfId="1" applyFont="1" applyFill="1" applyBorder="1" applyAlignment="1">
      <alignment horizontal="center" vertical="center"/>
    </xf>
    <xf numFmtId="44" fontId="14" fillId="0" borderId="14" xfId="1" applyFont="1" applyBorder="1" applyAlignment="1">
      <alignment horizontal="center" vertical="center"/>
    </xf>
    <xf numFmtId="44" fontId="14" fillId="0" borderId="15" xfId="1" applyFont="1" applyBorder="1" applyAlignment="1">
      <alignment horizontal="center" vertical="center"/>
    </xf>
    <xf numFmtId="44" fontId="14" fillId="0" borderId="17" xfId="1" applyFont="1" applyBorder="1" applyAlignment="1">
      <alignment horizontal="center" vertical="center"/>
    </xf>
    <xf numFmtId="44" fontId="0" fillId="0" borderId="11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44" fontId="7" fillId="0" borderId="11" xfId="1" applyFont="1" applyFill="1" applyBorder="1" applyAlignment="1">
      <alignment horizontal="center" vertical="center" wrapText="1"/>
    </xf>
    <xf numFmtId="44" fontId="0" fillId="0" borderId="16" xfId="1" applyFont="1" applyFill="1" applyBorder="1" applyAlignment="1">
      <alignment horizontal="center" vertical="center"/>
    </xf>
    <xf numFmtId="44" fontId="12" fillId="0" borderId="16" xfId="1" applyFont="1" applyFill="1" applyBorder="1" applyAlignment="1">
      <alignment horizontal="center" vertical="center"/>
    </xf>
    <xf numFmtId="44" fontId="7" fillId="5" borderId="7" xfId="1" applyFont="1" applyFill="1" applyBorder="1" applyAlignment="1">
      <alignment horizontal="center" vertical="center" wrapText="1"/>
    </xf>
    <xf numFmtId="44" fontId="7" fillId="5" borderId="5" xfId="1" applyFont="1" applyFill="1" applyBorder="1" applyAlignment="1">
      <alignment horizontal="center" vertical="center" wrapText="1"/>
    </xf>
    <xf numFmtId="44" fontId="8" fillId="5" borderId="5" xfId="1" applyFont="1" applyFill="1" applyBorder="1" applyAlignment="1">
      <alignment horizontal="center" vertical="center"/>
    </xf>
    <xf numFmtId="44" fontId="24" fillId="0" borderId="18" xfId="1" applyFont="1" applyBorder="1"/>
    <xf numFmtId="0" fontId="23" fillId="0" borderId="18" xfId="0" applyFont="1" applyBorder="1" applyAlignment="1">
      <alignment horizontal="center" vertical="center" wrapText="1"/>
    </xf>
    <xf numFmtId="44" fontId="23" fillId="0" borderId="18" xfId="1" applyFont="1" applyFill="1" applyBorder="1" applyAlignment="1">
      <alignment horizontal="center" wrapText="1"/>
    </xf>
    <xf numFmtId="44" fontId="23" fillId="0" borderId="18" xfId="1" applyFont="1" applyFill="1" applyBorder="1"/>
    <xf numFmtId="44" fontId="23" fillId="0" borderId="18" xfId="1" applyFont="1" applyBorder="1" applyAlignment="1">
      <alignment horizontal="center" vertical="center" wrapText="1"/>
    </xf>
    <xf numFmtId="44" fontId="14" fillId="0" borderId="18" xfId="1" applyFont="1" applyBorder="1" applyAlignment="1">
      <alignment horizontal="center" vertical="center"/>
    </xf>
    <xf numFmtId="44" fontId="7" fillId="0" borderId="12" xfId="107" applyFont="1" applyBorder="1" applyAlignment="1">
      <alignment horizontal="center" vertical="center" wrapText="1"/>
    </xf>
    <xf numFmtId="44" fontId="7" fillId="0" borderId="19" xfId="107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164" fontId="22" fillId="5" borderId="12" xfId="0" applyNumberFormat="1" applyFont="1" applyFill="1" applyBorder="1" applyAlignment="1">
      <alignment horizontal="center" vertical="center"/>
    </xf>
    <xf numFmtId="44" fontId="25" fillId="0" borderId="18" xfId="1" applyFont="1" applyBorder="1" applyAlignment="1">
      <alignment horizontal="center" vertical="center" wrapText="1"/>
    </xf>
  </cellXfs>
  <cellStyles count="108">
    <cellStyle name="Comma 2" xfId="7" xr:uid="{00000000-0005-0000-0000-000000000000}"/>
    <cellStyle name="Comma 2 2" xfId="16" xr:uid="{00000000-0005-0000-0000-000001000000}"/>
    <cellStyle name="Comma 2 3" xfId="17" xr:uid="{00000000-0005-0000-0000-000002000000}"/>
    <cellStyle name="Comma 3" xfId="9" xr:uid="{00000000-0005-0000-0000-000003000000}"/>
    <cellStyle name="Comma 3 2" xfId="18" xr:uid="{00000000-0005-0000-0000-000004000000}"/>
    <cellStyle name="Comma 4" xfId="19" xr:uid="{00000000-0005-0000-0000-000005000000}"/>
    <cellStyle name="Comma 4 2" xfId="90" xr:uid="{00000000-0005-0000-0000-000006000000}"/>
    <cellStyle name="Comma 5" xfId="20" xr:uid="{00000000-0005-0000-0000-000007000000}"/>
    <cellStyle name="Comma 6" xfId="21" xr:uid="{00000000-0005-0000-0000-000008000000}"/>
    <cellStyle name="Comma 6 2" xfId="104" xr:uid="{00000000-0005-0000-0000-000009000000}"/>
    <cellStyle name="Currency" xfId="1" builtinId="4"/>
    <cellStyle name="Currency 2" xfId="22" xr:uid="{00000000-0005-0000-0000-00000B000000}"/>
    <cellStyle name="Currency 2 2" xfId="23" xr:uid="{00000000-0005-0000-0000-00000C000000}"/>
    <cellStyle name="Currency 3" xfId="24" xr:uid="{00000000-0005-0000-0000-00000D000000}"/>
    <cellStyle name="Currency 3 2" xfId="93" xr:uid="{00000000-0005-0000-0000-00000E000000}"/>
    <cellStyle name="Currency 4" xfId="25" xr:uid="{00000000-0005-0000-0000-00000F000000}"/>
    <cellStyle name="Currency 5" xfId="107" xr:uid="{829415A9-6B4E-4ABF-A569-87AE488C72E7}"/>
    <cellStyle name="Hyperlink 2" xfId="26" xr:uid="{00000000-0005-0000-0000-000010000000}"/>
    <cellStyle name="Normal" xfId="0" builtinId="0"/>
    <cellStyle name="Normal 10" xfId="27" xr:uid="{00000000-0005-0000-0000-000012000000}"/>
    <cellStyle name="Normal 11" xfId="28" xr:uid="{00000000-0005-0000-0000-000013000000}"/>
    <cellStyle name="Normal 12" xfId="29" xr:uid="{00000000-0005-0000-0000-000014000000}"/>
    <cellStyle name="Normal 12 2" xfId="94" xr:uid="{00000000-0005-0000-0000-000015000000}"/>
    <cellStyle name="Normal 13" xfId="30" xr:uid="{00000000-0005-0000-0000-000016000000}"/>
    <cellStyle name="Normal 13 2" xfId="95" xr:uid="{00000000-0005-0000-0000-000017000000}"/>
    <cellStyle name="Normal 14" xfId="31" xr:uid="{00000000-0005-0000-0000-000018000000}"/>
    <cellStyle name="Normal 2" xfId="2" xr:uid="{00000000-0005-0000-0000-000019000000}"/>
    <cellStyle name="Normal 2 10" xfId="32" xr:uid="{00000000-0005-0000-0000-00001A000000}"/>
    <cellStyle name="Normal 2 2" xfId="3" xr:uid="{00000000-0005-0000-0000-00001B000000}"/>
    <cellStyle name="Normal 2 2 2" xfId="11" xr:uid="{00000000-0005-0000-0000-00001C000000}"/>
    <cellStyle name="Normal 2 2 2 2" xfId="35" xr:uid="{00000000-0005-0000-0000-00001D000000}"/>
    <cellStyle name="Normal 2 2 2 2 2" xfId="106" xr:uid="{00000000-0005-0000-0000-00001E000000}"/>
    <cellStyle name="Normal 2 2 2 3" xfId="36" xr:uid="{00000000-0005-0000-0000-00001F000000}"/>
    <cellStyle name="Normal 2 2 2 3 2" xfId="89" xr:uid="{00000000-0005-0000-0000-000020000000}"/>
    <cellStyle name="Normal 2 2 2 4" xfId="80" xr:uid="{00000000-0005-0000-0000-000021000000}"/>
    <cellStyle name="Normal 2 2 2 5" xfId="34" xr:uid="{00000000-0005-0000-0000-000022000000}"/>
    <cellStyle name="Normal 2 2 3" xfId="5" xr:uid="{00000000-0005-0000-0000-000023000000}"/>
    <cellStyle name="Normal 2 2 3 2" xfId="38" xr:uid="{00000000-0005-0000-0000-000024000000}"/>
    <cellStyle name="Normal 2 2 3 2 2" xfId="92" xr:uid="{00000000-0005-0000-0000-000025000000}"/>
    <cellStyle name="Normal 2 2 3 3" xfId="78" xr:uid="{00000000-0005-0000-0000-000026000000}"/>
    <cellStyle name="Normal 2 2 3 4" xfId="37" xr:uid="{00000000-0005-0000-0000-000027000000}"/>
    <cellStyle name="Normal 2 2 4" xfId="13" xr:uid="{00000000-0005-0000-0000-000028000000}"/>
    <cellStyle name="Normal 2 2 4 2" xfId="40" xr:uid="{00000000-0005-0000-0000-000029000000}"/>
    <cellStyle name="Normal 2 2 4 3" xfId="82" xr:uid="{00000000-0005-0000-0000-00002A000000}"/>
    <cellStyle name="Normal 2 2 4 4" xfId="39" xr:uid="{00000000-0005-0000-0000-00002B000000}"/>
    <cellStyle name="Normal 2 2 5" xfId="15" xr:uid="{00000000-0005-0000-0000-00002C000000}"/>
    <cellStyle name="Normal 2 2 5 2" xfId="84" xr:uid="{00000000-0005-0000-0000-00002D000000}"/>
    <cellStyle name="Normal 2 2 5 3" xfId="41" xr:uid="{00000000-0005-0000-0000-00002E000000}"/>
    <cellStyle name="Normal 2 2 6" xfId="42" xr:uid="{00000000-0005-0000-0000-00002F000000}"/>
    <cellStyle name="Normal 2 2 6 2" xfId="86" xr:uid="{00000000-0005-0000-0000-000030000000}"/>
    <cellStyle name="Normal 2 2 7" xfId="76" xr:uid="{00000000-0005-0000-0000-000031000000}"/>
    <cellStyle name="Normal 2 2 8" xfId="33" xr:uid="{00000000-0005-0000-0000-000032000000}"/>
    <cellStyle name="Normal 2 3" xfId="10" xr:uid="{00000000-0005-0000-0000-000033000000}"/>
    <cellStyle name="Normal 2 3 2" xfId="44" xr:uid="{00000000-0005-0000-0000-000034000000}"/>
    <cellStyle name="Normal 2 3 2 2" xfId="91" xr:uid="{00000000-0005-0000-0000-000035000000}"/>
    <cellStyle name="Normal 2 3 3" xfId="45" xr:uid="{00000000-0005-0000-0000-000036000000}"/>
    <cellStyle name="Normal 2 3 4" xfId="46" xr:uid="{00000000-0005-0000-0000-000037000000}"/>
    <cellStyle name="Normal 2 3 4 2" xfId="87" xr:uid="{00000000-0005-0000-0000-000038000000}"/>
    <cellStyle name="Normal 2 3 5" xfId="79" xr:uid="{00000000-0005-0000-0000-000039000000}"/>
    <cellStyle name="Normal 2 3 6" xfId="43" xr:uid="{00000000-0005-0000-0000-00003A000000}"/>
    <cellStyle name="Normal 2 4" xfId="6" xr:uid="{00000000-0005-0000-0000-00003B000000}"/>
    <cellStyle name="Normal 2 4 2" xfId="47" xr:uid="{00000000-0005-0000-0000-00003C000000}"/>
    <cellStyle name="Normal 2 4 2 2" xfId="96" xr:uid="{00000000-0005-0000-0000-00003D000000}"/>
    <cellStyle name="Normal 2 4 3" xfId="48" xr:uid="{00000000-0005-0000-0000-00003E000000}"/>
    <cellStyle name="Normal 2 4 3 2" xfId="88" xr:uid="{00000000-0005-0000-0000-00003F000000}"/>
    <cellStyle name="Normal 2 5" xfId="4" xr:uid="{00000000-0005-0000-0000-000040000000}"/>
    <cellStyle name="Normal 2 5 2" xfId="50" xr:uid="{00000000-0005-0000-0000-000041000000}"/>
    <cellStyle name="Normal 2 5 3" xfId="77" xr:uid="{00000000-0005-0000-0000-000042000000}"/>
    <cellStyle name="Normal 2 5 4" xfId="49" xr:uid="{00000000-0005-0000-0000-000043000000}"/>
    <cellStyle name="Normal 2 6" xfId="12" xr:uid="{00000000-0005-0000-0000-000044000000}"/>
    <cellStyle name="Normal 2 6 2" xfId="52" xr:uid="{00000000-0005-0000-0000-000045000000}"/>
    <cellStyle name="Normal 2 6 3" xfId="81" xr:uid="{00000000-0005-0000-0000-000046000000}"/>
    <cellStyle name="Normal 2 6 4" xfId="51" xr:uid="{00000000-0005-0000-0000-000047000000}"/>
    <cellStyle name="Normal 2 7" xfId="14" xr:uid="{00000000-0005-0000-0000-000048000000}"/>
    <cellStyle name="Normal 2 7 2" xfId="54" xr:uid="{00000000-0005-0000-0000-000049000000}"/>
    <cellStyle name="Normal 2 7 3" xfId="83" xr:uid="{00000000-0005-0000-0000-00004A000000}"/>
    <cellStyle name="Normal 2 7 4" xfId="53" xr:uid="{00000000-0005-0000-0000-00004B000000}"/>
    <cellStyle name="Normal 2 8" xfId="55" xr:uid="{00000000-0005-0000-0000-00004C000000}"/>
    <cellStyle name="Normal 2 8 2" xfId="56" xr:uid="{00000000-0005-0000-0000-00004D000000}"/>
    <cellStyle name="Normal 2 8 3" xfId="85" xr:uid="{00000000-0005-0000-0000-00004E000000}"/>
    <cellStyle name="Normal 2 9" xfId="75" xr:uid="{00000000-0005-0000-0000-00004F000000}"/>
    <cellStyle name="Normal 2_BKDEPS1415 (4)" xfId="57" xr:uid="{00000000-0005-0000-0000-000050000000}"/>
    <cellStyle name="Normal 21" xfId="58" xr:uid="{00000000-0005-0000-0000-000051000000}"/>
    <cellStyle name="Normal 21 2" xfId="97" xr:uid="{00000000-0005-0000-0000-000052000000}"/>
    <cellStyle name="Normal 3" xfId="8" xr:uid="{00000000-0005-0000-0000-000053000000}"/>
    <cellStyle name="Normal 3 2" xfId="59" xr:uid="{00000000-0005-0000-0000-000054000000}"/>
    <cellStyle name="Normal 3 3" xfId="60" xr:uid="{00000000-0005-0000-0000-000055000000}"/>
    <cellStyle name="Normal 3 4" xfId="61" xr:uid="{00000000-0005-0000-0000-000056000000}"/>
    <cellStyle name="Normal 3 4 2" xfId="105" xr:uid="{00000000-0005-0000-0000-000057000000}"/>
    <cellStyle name="Normal 3 5" xfId="62" xr:uid="{00000000-0005-0000-0000-000058000000}"/>
    <cellStyle name="Normal 3 5 2" xfId="98" xr:uid="{00000000-0005-0000-0000-000059000000}"/>
    <cellStyle name="Normal 4" xfId="63" xr:uid="{00000000-0005-0000-0000-00005A000000}"/>
    <cellStyle name="Normal 4 2" xfId="64" xr:uid="{00000000-0005-0000-0000-00005B000000}"/>
    <cellStyle name="Normal 4 3" xfId="65" xr:uid="{00000000-0005-0000-0000-00005C000000}"/>
    <cellStyle name="Normal 4 3 2" xfId="99" xr:uid="{00000000-0005-0000-0000-00005D000000}"/>
    <cellStyle name="Normal 5" xfId="66" xr:uid="{00000000-0005-0000-0000-00005E000000}"/>
    <cellStyle name="Normal 6" xfId="67" xr:uid="{00000000-0005-0000-0000-00005F000000}"/>
    <cellStyle name="Normal 61" xfId="68" xr:uid="{00000000-0005-0000-0000-000060000000}"/>
    <cellStyle name="Normal 61 2" xfId="100" xr:uid="{00000000-0005-0000-0000-000061000000}"/>
    <cellStyle name="Normal 62" xfId="69" xr:uid="{00000000-0005-0000-0000-000062000000}"/>
    <cellStyle name="Normal 62 2" xfId="101" xr:uid="{00000000-0005-0000-0000-000063000000}"/>
    <cellStyle name="Normal 64" xfId="70" xr:uid="{00000000-0005-0000-0000-000064000000}"/>
    <cellStyle name="Normal 64 2" xfId="102" xr:uid="{00000000-0005-0000-0000-000065000000}"/>
    <cellStyle name="Normal 7" xfId="71" xr:uid="{00000000-0005-0000-0000-000066000000}"/>
    <cellStyle name="Normal 8" xfId="72" xr:uid="{00000000-0005-0000-0000-000067000000}"/>
    <cellStyle name="Normal 9" xfId="73" xr:uid="{00000000-0005-0000-0000-000068000000}"/>
    <cellStyle name="Note 2" xfId="74" xr:uid="{00000000-0005-0000-0000-000069000000}"/>
    <cellStyle name="Note 2 2" xfId="103" xr:uid="{00000000-0005-0000-0000-00006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pane ySplit="3" topLeftCell="A4" activePane="bottomLeft" state="frozen"/>
      <selection pane="bottomLeft" activeCell="E21" sqref="E21"/>
    </sheetView>
  </sheetViews>
  <sheetFormatPr defaultRowHeight="15" x14ac:dyDescent="0.25"/>
  <cols>
    <col min="1" max="1" width="46.7109375" customWidth="1"/>
    <col min="2" max="8" width="16.7109375" style="8" customWidth="1"/>
    <col min="9" max="9" width="20.85546875" style="8" customWidth="1"/>
    <col min="10" max="10" width="16.7109375" style="8" customWidth="1"/>
    <col min="11" max="11" width="16.7109375" customWidth="1"/>
  </cols>
  <sheetData>
    <row r="1" spans="1:10" ht="15.75" x14ac:dyDescent="0.25">
      <c r="A1" s="1" t="s">
        <v>28</v>
      </c>
    </row>
    <row r="2" spans="1:10" ht="16.5" thickBot="1" x14ac:dyDescent="0.3">
      <c r="A2" s="1"/>
    </row>
    <row r="3" spans="1:10" ht="54" customHeight="1" thickBot="1" x14ac:dyDescent="0.3">
      <c r="A3" s="63" t="s">
        <v>24</v>
      </c>
      <c r="B3" s="60" t="s">
        <v>0</v>
      </c>
      <c r="C3" s="61" t="s">
        <v>1</v>
      </c>
      <c r="D3" s="61" t="s">
        <v>2</v>
      </c>
      <c r="E3" s="61" t="s">
        <v>3</v>
      </c>
      <c r="F3" s="61" t="s">
        <v>4</v>
      </c>
      <c r="G3" s="61" t="s">
        <v>5</v>
      </c>
      <c r="H3" s="61" t="s">
        <v>6</v>
      </c>
      <c r="I3" s="61" t="s">
        <v>22</v>
      </c>
      <c r="J3" s="62" t="s">
        <v>7</v>
      </c>
    </row>
    <row r="4" spans="1:10" ht="24.95" customHeight="1" x14ac:dyDescent="0.25">
      <c r="A4" s="55" t="s">
        <v>15</v>
      </c>
      <c r="B4" s="54">
        <v>10192.25</v>
      </c>
      <c r="C4" s="58"/>
      <c r="D4" s="56"/>
      <c r="E4" s="57"/>
      <c r="F4" s="66"/>
      <c r="G4" s="56">
        <v>400</v>
      </c>
      <c r="H4" s="58">
        <v>988.41</v>
      </c>
      <c r="I4" s="56"/>
      <c r="J4" s="59">
        <f>SUM(B4:I4)</f>
        <v>11580.66</v>
      </c>
    </row>
    <row r="5" spans="1:10" ht="24.95" customHeight="1" x14ac:dyDescent="0.25">
      <c r="A5" s="32" t="s">
        <v>17</v>
      </c>
      <c r="B5" s="27">
        <v>10192.25</v>
      </c>
      <c r="C5" s="33"/>
      <c r="D5" s="28"/>
      <c r="E5" s="29"/>
      <c r="F5" s="28"/>
      <c r="G5" s="28">
        <v>400</v>
      </c>
      <c r="H5" s="28"/>
      <c r="I5" s="28"/>
      <c r="J5" s="12">
        <f>SUM(B5:I5)</f>
        <v>10592.25</v>
      </c>
    </row>
    <row r="6" spans="1:10" ht="24.95" customHeight="1" x14ac:dyDescent="0.25">
      <c r="A6" s="32" t="s">
        <v>25</v>
      </c>
      <c r="B6" s="27">
        <v>10192.25</v>
      </c>
      <c r="C6" s="33">
        <v>2339.46</v>
      </c>
      <c r="D6" s="28"/>
      <c r="E6" s="29"/>
      <c r="F6" s="28">
        <v>695</v>
      </c>
      <c r="G6" s="29"/>
      <c r="H6" s="28"/>
      <c r="I6" s="28"/>
      <c r="J6" s="12">
        <f t="shared" ref="J6:J12" si="0">SUM(B6:I6)</f>
        <v>13226.71</v>
      </c>
    </row>
    <row r="7" spans="1:10" ht="24.95" customHeight="1" x14ac:dyDescent="0.25">
      <c r="A7" s="32" t="s">
        <v>19</v>
      </c>
      <c r="B7" s="27">
        <v>10192.25</v>
      </c>
      <c r="C7" s="33"/>
      <c r="D7" s="29"/>
      <c r="E7" s="29"/>
      <c r="F7" s="29"/>
      <c r="G7" s="27">
        <v>200</v>
      </c>
      <c r="H7" s="29"/>
      <c r="I7" s="30"/>
      <c r="J7" s="12">
        <f>SUM(B7:I7)</f>
        <v>10392.25</v>
      </c>
    </row>
    <row r="8" spans="1:10" ht="24.95" customHeight="1" x14ac:dyDescent="0.25">
      <c r="A8" s="32" t="s">
        <v>20</v>
      </c>
      <c r="B8" s="27">
        <v>10192.25</v>
      </c>
      <c r="C8" s="33"/>
      <c r="D8" s="28"/>
      <c r="E8" s="29"/>
      <c r="F8" s="28"/>
      <c r="G8" s="28">
        <v>200</v>
      </c>
      <c r="H8" s="28"/>
      <c r="I8" s="28"/>
      <c r="J8" s="12">
        <f>SUM(B8:I8)</f>
        <v>10392.25</v>
      </c>
    </row>
    <row r="9" spans="1:10" ht="24.95" customHeight="1" x14ac:dyDescent="0.25">
      <c r="A9" s="32" t="s">
        <v>23</v>
      </c>
      <c r="B9" s="27">
        <v>10192.25</v>
      </c>
      <c r="C9" s="33"/>
      <c r="D9" s="28"/>
      <c r="E9" s="29"/>
      <c r="F9" s="28">
        <v>695</v>
      </c>
      <c r="G9" s="29"/>
      <c r="H9" s="28"/>
      <c r="I9" s="28"/>
      <c r="J9" s="12">
        <f t="shared" si="0"/>
        <v>10887.25</v>
      </c>
    </row>
    <row r="10" spans="1:10" ht="24.95" customHeight="1" x14ac:dyDescent="0.25">
      <c r="A10" s="32" t="s">
        <v>26</v>
      </c>
      <c r="B10" s="27">
        <v>33738.5</v>
      </c>
      <c r="C10" s="33"/>
      <c r="D10" s="28"/>
      <c r="E10" s="29"/>
      <c r="F10" s="30">
        <v>695</v>
      </c>
      <c r="G10" s="28">
        <v>2272.73</v>
      </c>
      <c r="H10" s="29"/>
      <c r="I10" s="28"/>
      <c r="J10" s="12">
        <f t="shared" si="0"/>
        <v>36706.230000000003</v>
      </c>
    </row>
    <row r="11" spans="1:10" ht="24.95" customHeight="1" x14ac:dyDescent="0.25">
      <c r="A11" s="32" t="s">
        <v>14</v>
      </c>
      <c r="B11" s="27">
        <v>10192.25</v>
      </c>
      <c r="C11" s="33">
        <v>1788.42</v>
      </c>
      <c r="D11" s="28"/>
      <c r="E11" s="29"/>
      <c r="F11" s="28"/>
      <c r="G11" s="28"/>
      <c r="H11" s="28"/>
      <c r="I11" s="28"/>
      <c r="J11" s="12">
        <f t="shared" si="0"/>
        <v>11980.67</v>
      </c>
    </row>
    <row r="12" spans="1:10" ht="24.95" customHeight="1" x14ac:dyDescent="0.25">
      <c r="A12" s="32" t="s">
        <v>27</v>
      </c>
      <c r="B12" s="27">
        <v>16869.25</v>
      </c>
      <c r="C12" s="33">
        <v>346.86</v>
      </c>
      <c r="D12" s="31"/>
      <c r="E12" s="29"/>
      <c r="F12" s="29"/>
      <c r="G12" s="27"/>
      <c r="H12" s="29"/>
      <c r="I12" s="30"/>
      <c r="J12" s="12">
        <f t="shared" si="0"/>
        <v>17216.11</v>
      </c>
    </row>
    <row r="13" spans="1:10" ht="24.95" customHeight="1" thickBot="1" x14ac:dyDescent="0.3">
      <c r="A13" s="64" t="s">
        <v>9</v>
      </c>
      <c r="B13" s="41">
        <f>SUM(B4:B12)</f>
        <v>121953.5</v>
      </c>
      <c r="C13" s="41">
        <f t="shared" ref="C13:I13" si="1">SUM(C4:C12)</f>
        <v>4474.74</v>
      </c>
      <c r="D13" s="41">
        <f t="shared" si="1"/>
        <v>0</v>
      </c>
      <c r="E13" s="41">
        <f t="shared" si="1"/>
        <v>0</v>
      </c>
      <c r="F13" s="41">
        <f t="shared" si="1"/>
        <v>2085</v>
      </c>
      <c r="G13" s="41">
        <f t="shared" si="1"/>
        <v>3472.73</v>
      </c>
      <c r="H13" s="41">
        <f t="shared" si="1"/>
        <v>988.41</v>
      </c>
      <c r="I13" s="41">
        <f t="shared" si="1"/>
        <v>0</v>
      </c>
      <c r="J13" s="42">
        <f>SUM(J4:J12)</f>
        <v>132974.38</v>
      </c>
    </row>
    <row r="14" spans="1:10" ht="18" customHeight="1" thickTop="1" thickBot="1" x14ac:dyDescent="0.3">
      <c r="A14" s="65" t="s">
        <v>31</v>
      </c>
      <c r="B14" s="51"/>
      <c r="C14" s="52"/>
      <c r="D14" s="52"/>
      <c r="E14" s="52"/>
      <c r="F14" s="52"/>
      <c r="G14" s="52"/>
      <c r="H14" s="52"/>
      <c r="I14" s="52"/>
      <c r="J14" s="53"/>
    </row>
    <row r="15" spans="1:10" ht="24.95" customHeight="1" x14ac:dyDescent="0.25">
      <c r="A15" s="36" t="s">
        <v>32</v>
      </c>
      <c r="B15" s="46">
        <v>9382.4500000000007</v>
      </c>
      <c r="C15" s="46">
        <v>87.23</v>
      </c>
      <c r="D15" s="47"/>
      <c r="E15" s="46"/>
      <c r="F15" s="48"/>
      <c r="G15" s="48"/>
      <c r="H15" s="48"/>
      <c r="I15" s="48"/>
      <c r="J15" s="43">
        <f>SUM(B15:I15)</f>
        <v>9469.68</v>
      </c>
    </row>
    <row r="16" spans="1:10" ht="24.95" customHeight="1" x14ac:dyDescent="0.25">
      <c r="A16" s="37" t="s">
        <v>33</v>
      </c>
      <c r="B16" s="11">
        <v>9382.4500000000007</v>
      </c>
      <c r="C16" s="11"/>
      <c r="D16" s="14"/>
      <c r="E16" s="11"/>
      <c r="F16" s="9"/>
      <c r="G16" s="9"/>
      <c r="H16" s="9"/>
      <c r="I16" s="9"/>
      <c r="J16" s="44">
        <f t="shared" ref="J16:J27" si="2">SUM(B16:I16)</f>
        <v>9382.4500000000007</v>
      </c>
    </row>
    <row r="17" spans="1:11" ht="24.95" customHeight="1" x14ac:dyDescent="0.25">
      <c r="A17" s="37" t="s">
        <v>15</v>
      </c>
      <c r="B17" s="11">
        <v>12221.39</v>
      </c>
      <c r="C17" s="11">
        <v>654.36</v>
      </c>
      <c r="D17" s="14"/>
      <c r="E17" s="11"/>
      <c r="F17" s="9"/>
      <c r="G17" s="39">
        <v>44.55</v>
      </c>
      <c r="H17" s="9"/>
      <c r="I17" s="9"/>
      <c r="J17" s="44">
        <f t="shared" si="2"/>
        <v>12920.3</v>
      </c>
    </row>
    <row r="18" spans="1:11" ht="24.95" customHeight="1" x14ac:dyDescent="0.25">
      <c r="A18" s="37" t="s">
        <v>34</v>
      </c>
      <c r="B18" s="11">
        <v>9382.4500000000007</v>
      </c>
      <c r="C18" s="11"/>
      <c r="D18" s="14"/>
      <c r="E18" s="11"/>
      <c r="F18" s="9"/>
      <c r="G18" s="9"/>
      <c r="H18" s="9"/>
      <c r="I18" s="9"/>
      <c r="J18" s="44">
        <f t="shared" si="2"/>
        <v>9382.4500000000007</v>
      </c>
    </row>
    <row r="19" spans="1:11" ht="24.95" customHeight="1" x14ac:dyDescent="0.25">
      <c r="A19" s="37" t="s">
        <v>17</v>
      </c>
      <c r="B19" s="11">
        <v>12221.39</v>
      </c>
      <c r="C19" s="11"/>
      <c r="D19" s="14"/>
      <c r="E19" s="11"/>
      <c r="F19" s="9"/>
      <c r="G19" s="9"/>
      <c r="H19" s="9"/>
      <c r="I19" s="9"/>
      <c r="J19" s="44">
        <f t="shared" si="2"/>
        <v>12221.39</v>
      </c>
    </row>
    <row r="20" spans="1:11" ht="24.95" customHeight="1" x14ac:dyDescent="0.25">
      <c r="A20" s="37" t="s">
        <v>18</v>
      </c>
      <c r="B20" s="11">
        <v>31754.350000000002</v>
      </c>
      <c r="C20" s="11">
        <v>546.12</v>
      </c>
      <c r="D20" s="14"/>
      <c r="E20" s="11"/>
      <c r="F20" s="9">
        <v>850</v>
      </c>
      <c r="G20" s="9"/>
      <c r="H20" s="9"/>
      <c r="I20" s="9"/>
      <c r="J20" s="44">
        <f t="shared" si="2"/>
        <v>33150.47</v>
      </c>
    </row>
    <row r="21" spans="1:11" ht="24.95" customHeight="1" x14ac:dyDescent="0.25">
      <c r="A21" s="37" t="s">
        <v>19</v>
      </c>
      <c r="B21" s="11">
        <v>12779.869999999999</v>
      </c>
      <c r="C21" s="11"/>
      <c r="D21" s="14"/>
      <c r="E21" s="11"/>
      <c r="F21" s="9"/>
      <c r="G21" s="9"/>
      <c r="H21" s="9"/>
      <c r="I21" s="9"/>
      <c r="J21" s="44">
        <f t="shared" si="2"/>
        <v>12779.869999999999</v>
      </c>
    </row>
    <row r="22" spans="1:11" ht="24.95" customHeight="1" x14ac:dyDescent="0.25">
      <c r="A22" s="37" t="s">
        <v>35</v>
      </c>
      <c r="B22" s="11">
        <v>18413.490000000002</v>
      </c>
      <c r="C22" s="11"/>
      <c r="D22" s="14"/>
      <c r="E22" s="11"/>
      <c r="F22" s="9">
        <v>850</v>
      </c>
      <c r="G22" s="9"/>
      <c r="H22" s="9"/>
      <c r="I22" s="9"/>
      <c r="J22" s="44">
        <f t="shared" si="2"/>
        <v>19263.490000000002</v>
      </c>
    </row>
    <row r="23" spans="1:11" ht="24.95" customHeight="1" x14ac:dyDescent="0.25">
      <c r="A23" s="37" t="s">
        <v>36</v>
      </c>
      <c r="B23" s="11">
        <v>9382.4500000000007</v>
      </c>
      <c r="C23" s="11"/>
      <c r="D23" s="14"/>
      <c r="E23" s="11"/>
      <c r="F23" s="9"/>
      <c r="G23" s="9"/>
      <c r="H23" s="9"/>
      <c r="I23" s="9"/>
      <c r="J23" s="44">
        <f t="shared" si="2"/>
        <v>9382.4500000000007</v>
      </c>
    </row>
    <row r="24" spans="1:11" ht="24.95" customHeight="1" x14ac:dyDescent="0.25">
      <c r="A24" s="37" t="s">
        <v>23</v>
      </c>
      <c r="B24" s="11">
        <v>2838.94</v>
      </c>
      <c r="C24" s="11"/>
      <c r="D24" s="9"/>
      <c r="E24" s="11"/>
      <c r="F24" s="9"/>
      <c r="G24" s="22"/>
      <c r="H24" s="9"/>
      <c r="I24" s="9"/>
      <c r="J24" s="44">
        <f t="shared" si="2"/>
        <v>2838.94</v>
      </c>
    </row>
    <row r="25" spans="1:11" ht="24.95" customHeight="1" x14ac:dyDescent="0.25">
      <c r="A25" s="37" t="s">
        <v>26</v>
      </c>
      <c r="B25" s="11">
        <v>9397.48</v>
      </c>
      <c r="C25" s="9"/>
      <c r="D25" s="10"/>
      <c r="E25" s="11"/>
      <c r="F25" s="9"/>
      <c r="G25" s="9"/>
      <c r="H25" s="9"/>
      <c r="I25" s="9"/>
      <c r="J25" s="44">
        <f t="shared" si="2"/>
        <v>9397.48</v>
      </c>
    </row>
    <row r="26" spans="1:11" ht="24.95" customHeight="1" x14ac:dyDescent="0.25">
      <c r="A26" s="37" t="s">
        <v>14</v>
      </c>
      <c r="B26" s="11">
        <v>2838.94</v>
      </c>
      <c r="C26" s="11">
        <v>1145.1300000000001</v>
      </c>
      <c r="D26" s="9"/>
      <c r="E26" s="11"/>
      <c r="F26" s="9"/>
      <c r="G26" s="22"/>
      <c r="H26" s="9"/>
      <c r="I26" s="9"/>
      <c r="J26" s="44">
        <f t="shared" si="2"/>
        <v>3984.07</v>
      </c>
    </row>
    <row r="27" spans="1:11" ht="24.95" customHeight="1" thickBot="1" x14ac:dyDescent="0.3">
      <c r="A27" s="38" t="s">
        <v>27</v>
      </c>
      <c r="B27" s="49">
        <v>4698.74</v>
      </c>
      <c r="C27" s="49"/>
      <c r="D27" s="50"/>
      <c r="E27" s="49"/>
      <c r="F27" s="49">
        <v>200</v>
      </c>
      <c r="G27" s="49"/>
      <c r="H27" s="49"/>
      <c r="I27" s="49"/>
      <c r="J27" s="45">
        <f t="shared" si="2"/>
        <v>4898.74</v>
      </c>
    </row>
    <row r="28" spans="1:11" ht="24.95" customHeight="1" thickBot="1" x14ac:dyDescent="0.3">
      <c r="A28" s="40" t="s">
        <v>10</v>
      </c>
      <c r="B28" s="41">
        <f>SUM(B15:B27)</f>
        <v>144694.39000000001</v>
      </c>
      <c r="C28" s="41">
        <f>SUM(C15:C27)</f>
        <v>2432.84</v>
      </c>
      <c r="D28" s="41">
        <f>SUM(D15:D27)</f>
        <v>0</v>
      </c>
      <c r="E28" s="41">
        <f>SUM(E15:E27)</f>
        <v>0</v>
      </c>
      <c r="F28" s="41">
        <f>SUM(F15:F27)</f>
        <v>1900</v>
      </c>
      <c r="G28" s="41">
        <f>SUM(G15:G27)</f>
        <v>44.55</v>
      </c>
      <c r="H28" s="41">
        <f>SUM(H15:H27)</f>
        <v>0</v>
      </c>
      <c r="I28" s="41">
        <f>SUM(I15:I27)</f>
        <v>0</v>
      </c>
      <c r="J28" s="42">
        <f>SUM(J15:J27)</f>
        <v>149071.78</v>
      </c>
    </row>
    <row r="29" spans="1:11" ht="15" hidden="1" customHeight="1" thickTop="1" x14ac:dyDescent="0.25">
      <c r="A29" s="6" t="s">
        <v>29</v>
      </c>
      <c r="B29" s="17"/>
      <c r="C29" s="18"/>
      <c r="D29" s="18"/>
      <c r="E29" s="18"/>
      <c r="F29" s="18"/>
      <c r="G29" s="18"/>
      <c r="H29" s="18"/>
      <c r="I29" s="18"/>
      <c r="J29" s="19"/>
      <c r="K29" s="2"/>
    </row>
    <row r="30" spans="1:11" ht="24.95" hidden="1" customHeight="1" x14ac:dyDescent="0.25">
      <c r="A30" s="5" t="s">
        <v>13</v>
      </c>
      <c r="B30" s="11"/>
      <c r="C30" s="11"/>
      <c r="D30" s="14"/>
      <c r="E30" s="11"/>
      <c r="F30" s="9"/>
      <c r="G30" s="9"/>
      <c r="H30" s="9"/>
      <c r="I30" s="9"/>
      <c r="J30" s="21">
        <f t="shared" ref="J30:J38" si="3">SUM(B30:I30)</f>
        <v>0</v>
      </c>
    </row>
    <row r="31" spans="1:11" ht="24.95" hidden="1" customHeight="1" x14ac:dyDescent="0.25">
      <c r="A31" s="5" t="s">
        <v>14</v>
      </c>
      <c r="B31" s="22"/>
      <c r="C31" s="11"/>
      <c r="D31" s="9"/>
      <c r="E31" s="11"/>
      <c r="F31" s="9"/>
      <c r="G31" s="11"/>
      <c r="H31" s="9"/>
      <c r="I31" s="9"/>
      <c r="J31" s="21">
        <f t="shared" si="3"/>
        <v>0</v>
      </c>
    </row>
    <row r="32" spans="1:11" ht="24.95" hidden="1" customHeight="1" x14ac:dyDescent="0.25">
      <c r="A32" s="5" t="s">
        <v>15</v>
      </c>
      <c r="B32" s="22"/>
      <c r="C32" s="9"/>
      <c r="D32" s="10"/>
      <c r="E32" s="11"/>
      <c r="F32" s="9"/>
      <c r="G32" s="9"/>
      <c r="H32" s="9"/>
      <c r="I32" s="9"/>
      <c r="J32" s="21">
        <f t="shared" si="3"/>
        <v>0</v>
      </c>
    </row>
    <row r="33" spans="1:10" ht="24.95" hidden="1" customHeight="1" x14ac:dyDescent="0.25">
      <c r="A33" s="5" t="s">
        <v>16</v>
      </c>
      <c r="B33" s="11"/>
      <c r="C33" s="11"/>
      <c r="D33" s="9"/>
      <c r="E33" s="11"/>
      <c r="F33" s="9"/>
      <c r="G33" s="11"/>
      <c r="H33" s="9"/>
      <c r="I33" s="9"/>
      <c r="J33" s="21">
        <f t="shared" si="3"/>
        <v>0</v>
      </c>
    </row>
    <row r="34" spans="1:10" ht="24.95" hidden="1" customHeight="1" x14ac:dyDescent="0.25">
      <c r="A34" s="5" t="s">
        <v>17</v>
      </c>
      <c r="B34" s="22"/>
      <c r="C34" s="11"/>
      <c r="D34" s="14"/>
      <c r="E34" s="11"/>
      <c r="F34" s="11"/>
      <c r="G34" s="11"/>
      <c r="H34" s="11"/>
      <c r="I34" s="11"/>
      <c r="J34" s="21">
        <f t="shared" si="3"/>
        <v>0</v>
      </c>
    </row>
    <row r="35" spans="1:10" ht="24.95" hidden="1" customHeight="1" x14ac:dyDescent="0.25">
      <c r="A35" s="5" t="s">
        <v>18</v>
      </c>
      <c r="B35" s="22"/>
      <c r="C35" s="11"/>
      <c r="D35" s="14"/>
      <c r="E35" s="11"/>
      <c r="F35" s="11"/>
      <c r="G35" s="11"/>
      <c r="H35" s="11"/>
      <c r="I35" s="11"/>
      <c r="J35" s="21">
        <f t="shared" si="3"/>
        <v>0</v>
      </c>
    </row>
    <row r="36" spans="1:10" ht="24.95" hidden="1" customHeight="1" x14ac:dyDescent="0.25">
      <c r="A36" s="5" t="s">
        <v>19</v>
      </c>
      <c r="B36" s="22"/>
      <c r="C36" s="11"/>
      <c r="D36" s="13"/>
      <c r="E36" s="11"/>
      <c r="F36" s="11"/>
      <c r="G36" s="11"/>
      <c r="H36" s="11"/>
      <c r="I36" s="9"/>
      <c r="J36" s="21">
        <f t="shared" si="3"/>
        <v>0</v>
      </c>
    </row>
    <row r="37" spans="1:10" ht="24.95" hidden="1" customHeight="1" x14ac:dyDescent="0.25">
      <c r="A37" s="5" t="s">
        <v>20</v>
      </c>
      <c r="B37" s="11"/>
      <c r="C37" s="9"/>
      <c r="D37" s="13"/>
      <c r="E37" s="11"/>
      <c r="F37" s="11"/>
      <c r="G37" s="20"/>
      <c r="H37" s="11"/>
      <c r="I37" s="13"/>
      <c r="J37" s="21">
        <f t="shared" si="3"/>
        <v>0</v>
      </c>
    </row>
    <row r="38" spans="1:10" ht="24.95" hidden="1" customHeight="1" x14ac:dyDescent="0.25">
      <c r="A38" s="5" t="s">
        <v>21</v>
      </c>
      <c r="B38" s="22"/>
      <c r="C38" s="11"/>
      <c r="D38" s="9"/>
      <c r="E38" s="11"/>
      <c r="F38" s="9"/>
      <c r="G38" s="9"/>
      <c r="H38" s="9"/>
      <c r="I38" s="9"/>
      <c r="J38" s="21">
        <f t="shared" si="3"/>
        <v>0</v>
      </c>
    </row>
    <row r="39" spans="1:10" ht="24.95" hidden="1" customHeight="1" thickBot="1" x14ac:dyDescent="0.3">
      <c r="A39" s="7" t="s">
        <v>11</v>
      </c>
      <c r="B39" s="15">
        <f t="shared" ref="B39:J39" si="4">SUM(B30:B38)</f>
        <v>0</v>
      </c>
      <c r="C39" s="15">
        <f t="shared" si="4"/>
        <v>0</v>
      </c>
      <c r="D39" s="15">
        <f t="shared" si="4"/>
        <v>0</v>
      </c>
      <c r="E39" s="15">
        <f t="shared" si="4"/>
        <v>0</v>
      </c>
      <c r="F39" s="15">
        <f t="shared" si="4"/>
        <v>0</v>
      </c>
      <c r="G39" s="15">
        <f t="shared" si="4"/>
        <v>0</v>
      </c>
      <c r="H39" s="15">
        <f t="shared" si="4"/>
        <v>0</v>
      </c>
      <c r="I39" s="15">
        <f t="shared" si="4"/>
        <v>0</v>
      </c>
      <c r="J39" s="16">
        <f t="shared" si="4"/>
        <v>0</v>
      </c>
    </row>
    <row r="40" spans="1:10" ht="18" hidden="1" customHeight="1" thickTop="1" x14ac:dyDescent="0.25">
      <c r="A40" s="6" t="s">
        <v>30</v>
      </c>
    </row>
    <row r="41" spans="1:10" ht="24.95" hidden="1" customHeight="1" x14ac:dyDescent="0.25">
      <c r="A41" s="5" t="s">
        <v>13</v>
      </c>
      <c r="B41" s="22"/>
      <c r="C41" s="9"/>
      <c r="D41" s="13"/>
      <c r="E41" s="9"/>
      <c r="F41" s="22"/>
      <c r="G41" s="11"/>
      <c r="H41" s="22"/>
      <c r="I41" s="9"/>
      <c r="J41" s="21">
        <f>SUM(B41:I41)</f>
        <v>0</v>
      </c>
    </row>
    <row r="42" spans="1:10" ht="24.95" hidden="1" customHeight="1" x14ac:dyDescent="0.25">
      <c r="A42" s="5" t="s">
        <v>14</v>
      </c>
      <c r="B42" s="22"/>
      <c r="C42" s="22"/>
      <c r="D42" s="10"/>
      <c r="E42" s="11"/>
      <c r="F42" s="22"/>
      <c r="G42" s="9"/>
      <c r="H42" s="22"/>
      <c r="I42" s="9"/>
      <c r="J42" s="21">
        <f>SUM(B42:I42)</f>
        <v>0</v>
      </c>
    </row>
    <row r="43" spans="1:10" ht="24.95" hidden="1" customHeight="1" x14ac:dyDescent="0.25">
      <c r="A43" s="5" t="s">
        <v>15</v>
      </c>
      <c r="B43" s="22"/>
      <c r="C43" s="22"/>
      <c r="D43" s="10"/>
      <c r="E43" s="11"/>
      <c r="F43" s="22"/>
      <c r="G43" s="9"/>
      <c r="H43" s="22"/>
      <c r="I43" s="9"/>
      <c r="J43" s="21"/>
    </row>
    <row r="44" spans="1:10" ht="24.95" hidden="1" customHeight="1" x14ac:dyDescent="0.25">
      <c r="A44" s="5" t="s">
        <v>16</v>
      </c>
      <c r="B44" s="22"/>
      <c r="C44" s="22"/>
      <c r="D44" s="10"/>
      <c r="E44" s="11"/>
      <c r="F44" s="22"/>
      <c r="G44" s="9"/>
      <c r="H44" s="22"/>
      <c r="I44" s="9"/>
      <c r="J44" s="21"/>
    </row>
    <row r="45" spans="1:10" ht="24.95" hidden="1" customHeight="1" x14ac:dyDescent="0.25">
      <c r="A45" s="5" t="s">
        <v>17</v>
      </c>
      <c r="B45" s="22"/>
      <c r="C45" s="22"/>
      <c r="D45" s="10"/>
      <c r="E45" s="11"/>
      <c r="F45" s="22"/>
      <c r="G45" s="9"/>
      <c r="H45" s="22"/>
      <c r="I45" s="9"/>
      <c r="J45" s="21"/>
    </row>
    <row r="46" spans="1:10" ht="24.95" hidden="1" customHeight="1" x14ac:dyDescent="0.25">
      <c r="A46" s="5" t="s">
        <v>18</v>
      </c>
      <c r="B46" s="22"/>
      <c r="C46" s="22"/>
      <c r="D46" s="10"/>
      <c r="E46" s="11"/>
      <c r="F46" s="22"/>
      <c r="G46" s="9"/>
      <c r="H46" s="22"/>
      <c r="I46" s="9"/>
      <c r="J46" s="21"/>
    </row>
    <row r="47" spans="1:10" ht="24.95" hidden="1" customHeight="1" x14ac:dyDescent="0.25">
      <c r="A47" s="5" t="s">
        <v>19</v>
      </c>
      <c r="B47" s="22"/>
      <c r="C47" s="11"/>
      <c r="D47" s="13"/>
      <c r="E47" s="11"/>
      <c r="F47" s="11"/>
      <c r="G47" s="11"/>
      <c r="H47" s="11"/>
      <c r="I47" s="9"/>
      <c r="J47" s="21">
        <f>SUM(B47:I47)</f>
        <v>0</v>
      </c>
    </row>
    <row r="48" spans="1:10" ht="24.95" hidden="1" customHeight="1" x14ac:dyDescent="0.25">
      <c r="A48" s="5" t="s">
        <v>20</v>
      </c>
      <c r="B48" s="22"/>
      <c r="C48" s="9"/>
      <c r="D48" s="13"/>
      <c r="E48" s="11"/>
      <c r="F48" s="22"/>
      <c r="G48" s="9"/>
      <c r="H48" s="9"/>
      <c r="I48" s="9"/>
      <c r="J48" s="21">
        <f>SUM(B48:I48)</f>
        <v>0</v>
      </c>
    </row>
    <row r="49" spans="1:11" ht="24.95" hidden="1" customHeight="1" x14ac:dyDescent="0.25">
      <c r="A49" s="5" t="s">
        <v>21</v>
      </c>
      <c r="B49" s="22"/>
      <c r="C49" s="9"/>
      <c r="D49" s="10"/>
      <c r="E49" s="11"/>
      <c r="F49" s="9"/>
      <c r="G49" s="9"/>
      <c r="H49" s="9"/>
      <c r="I49" s="9"/>
      <c r="J49" s="21">
        <f>SUM(B49:I49)</f>
        <v>0</v>
      </c>
    </row>
    <row r="50" spans="1:11" ht="24.95" hidden="1" customHeight="1" thickBot="1" x14ac:dyDescent="0.3">
      <c r="A50" s="7" t="s">
        <v>8</v>
      </c>
      <c r="B50" s="15">
        <f t="shared" ref="B50:J50" si="5">SUM(B40:B49)</f>
        <v>0</v>
      </c>
      <c r="C50" s="15">
        <f t="shared" si="5"/>
        <v>0</v>
      </c>
      <c r="D50" s="15">
        <f t="shared" si="5"/>
        <v>0</v>
      </c>
      <c r="E50" s="15">
        <f t="shared" si="5"/>
        <v>0</v>
      </c>
      <c r="F50" s="15">
        <f t="shared" si="5"/>
        <v>0</v>
      </c>
      <c r="G50" s="15">
        <f t="shared" si="5"/>
        <v>0</v>
      </c>
      <c r="H50" s="15">
        <f t="shared" si="5"/>
        <v>0</v>
      </c>
      <c r="I50" s="15">
        <f t="shared" si="5"/>
        <v>0</v>
      </c>
      <c r="J50" s="16">
        <f t="shared" si="5"/>
        <v>0</v>
      </c>
      <c r="K50" s="3"/>
    </row>
    <row r="51" spans="1:11" ht="24.95" customHeight="1" thickTop="1" x14ac:dyDescent="0.25">
      <c r="A51" s="4"/>
      <c r="B51" s="23"/>
      <c r="C51" s="23"/>
      <c r="D51" s="24"/>
      <c r="E51" s="25"/>
      <c r="F51" s="24"/>
      <c r="G51" s="24"/>
      <c r="H51" s="24"/>
      <c r="I51" s="24"/>
      <c r="J51" s="26"/>
      <c r="K51" s="3"/>
    </row>
    <row r="52" spans="1:11" s="35" customFormat="1" ht="28.5" customHeight="1" thickBot="1" x14ac:dyDescent="0.3">
      <c r="A52" s="7" t="s">
        <v>12</v>
      </c>
      <c r="B52" s="34">
        <f>+B13+B28+B39++B50</f>
        <v>266647.89</v>
      </c>
      <c r="C52" s="34">
        <f>+C13+C28+C39++C50</f>
        <v>6907.58</v>
      </c>
      <c r="D52" s="34">
        <f>+D13+D28+D39++D50</f>
        <v>0</v>
      </c>
      <c r="E52" s="34">
        <f>+E13+E28+E39++E50</f>
        <v>0</v>
      </c>
      <c r="F52" s="34">
        <f>+F13+F28+F39++F50</f>
        <v>3985</v>
      </c>
      <c r="G52" s="34">
        <f>+G13+G28+G39++G50</f>
        <v>3517.28</v>
      </c>
      <c r="H52" s="34">
        <f>+H13+H28+H39++H50</f>
        <v>988.41</v>
      </c>
      <c r="I52" s="34">
        <f>+I13+I28+I39++I50</f>
        <v>0</v>
      </c>
      <c r="J52" s="34">
        <f>+J13+J28+J39++J50</f>
        <v>282046.16000000003</v>
      </c>
    </row>
    <row r="53" spans="1:11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-Dec 2024</vt:lpstr>
    </vt:vector>
  </TitlesOfParts>
  <Company>Yarra Ranges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O'Brien Vicki</dc:creator>
  <cp:lastModifiedBy>Vicki O'Brien</cp:lastModifiedBy>
  <dcterms:created xsi:type="dcterms:W3CDTF">2018-02-02T04:56:16Z</dcterms:created>
  <dcterms:modified xsi:type="dcterms:W3CDTF">2025-01-17T04:46:52Z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